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8320bd8e34a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3da802d2f94f416f"/>
    <x:sheet xmlns:r="http://schemas.openxmlformats.org/officeDocument/2006/relationships" name="Data" sheetId="2" r:id="R212fc5c1bb00492a"/>
    <x:sheet xmlns:r="http://schemas.openxmlformats.org/officeDocument/2006/relationships" name="Expected" sheetId="3" r:id="R5c3e4012231142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0000"/>
  </x:numFmts>
  <x:fonts count="5">
    <x:font>
      <x:sz val="11"/>
      <x:name val="Carlito"/>
    </x:font>
    <x:font>
      <x:sz val="11"/>
      <x:color rgb="FF233746"/>
      <x:name val="Arial"/>
    </x:font>
    <x:font>
      <x:b/>
      <x:sz val="16"/>
      <x:color rgb="FF173B58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58"/>
      </x:patternFill>
    </x:fill>
    <x:fill>
      <x:patternFill patternType="solid">
        <x:fgColor rgb="FFFFF1C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1f78c283c495c" /><Relationship Type="http://schemas.openxmlformats.org/officeDocument/2006/relationships/theme" Target="/xl/theme/theme1.xml" Id="R5814768a734b4138" /><Relationship Type="http://schemas.openxmlformats.org/officeDocument/2006/relationships/sharedStrings" Target="/xl/sharedStrings.xml" Id="Rf80c5a3a8b5d495d" /><Relationship Type="http://schemas.openxmlformats.org/officeDocument/2006/relationships/worksheet" Target="/xl/worksheets/sheet1.xml" Id="R3da802d2f94f416f" /><Relationship Type="http://schemas.openxmlformats.org/officeDocument/2006/relationships/worksheet" Target="/xl/worksheets/sheet2.xml" Id="R212fc5c1bb00492a" /><Relationship Type="http://schemas.openxmlformats.org/officeDocument/2006/relationships/worksheet" Target="/xl/worksheets/sheet3.xml" Id="R5c3e4012231142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8"/>
  </x:sheetPr>
  <x:sheetViews>
    <x:sheetView showGridLines="0" workbookViewId="0"/>
  </x:sheetViews>
  <x:sheetFormatPr defaultRowHeight="15"/>
  <x:cols>
    <x:col min="1" max="1" width="3" hidden="0" customWidth="1"/>
    <x:col min="2" max="2" width="36" hidden="0" customWidth="1"/>
    <x:col min="3" max="3" width="21" hidden="0" customWidth="1"/>
    <x:col min="4" max="4" width="21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26" customHeight="1">
      <x:c r="A2" s="1"/>
      <x:c r="B2" s="2" t="str">
        <x:v>StatLab worked examples</x:v>
      </x:c>
      <x:c r="C2" s="2"/>
      <x:c r="D2" s="2"/>
      <x:c r="E2" s="2"/>
      <x:c r="F2" s="2"/>
      <x:c r="G2" s="2"/>
      <x:c r="H2" s="2"/>
      <x:c r="I2" s="1"/>
    </x:row>
    <x:row r="3" ht="26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40" customHeight="1">
      <x:c r="A4" s="1"/>
      <x:c r="B4" s="3" t="str">
        <x:v>For ICC Decision Suite VS9. This workbook uses ordinary Excel numbers and formulas; StatLab does not require the XLL.</x:v>
      </x:c>
      <x:c r="C4" s="3"/>
      <x:c r="D4" s="3"/>
      <x:c r="E4" s="3"/>
      <x:c r="F4" s="3"/>
      <x:c r="G4" s="3"/>
      <x:c r="H4" s="3"/>
      <x:c r="I4" s="1"/>
    </x:row>
    <x:row r="5" ht="26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32" customHeight="1">
      <x:c r="A6" s="1"/>
      <x:c r="B6" s="5" t="str">
        <x:v>Analysis</x:v>
      </x:c>
      <x:c r="C6" s="5" t="str">
        <x:v>What to select and run</x:v>
      </x:c>
      <x:c r="D6" s="1"/>
      <x:c r="E6" s="1"/>
      <x:c r="F6" s="1"/>
      <x:c r="G6" s="1"/>
      <x:c r="H6" s="1"/>
      <x:c r="I6" s="1"/>
    </x:row>
    <x:row r="7" ht="26" customHeight="1">
      <x:c r="A7" s="1"/>
      <x:c r="B7" s="1" t="str">
        <x:v>Describe Data</x:v>
      </x:c>
      <x:c r="C7" s="3" t="str">
        <x:v>Select Data!B7:D13. Click Describe Data and answer Yes to headings.</x:v>
      </x:c>
      <x:c r="D7" s="3"/>
      <x:c r="E7" s="3"/>
      <x:c r="F7" s="3"/>
      <x:c r="G7" s="3"/>
      <x:c r="H7" s="3"/>
      <x:c r="I7" s="1"/>
    </x:row>
    <x:row r="8" ht="26" customHeight="1">
      <x:c r="A8" s="1"/>
      <x:c r="B8" s="1"/>
      <x:c r="C8" s="3"/>
      <x:c r="D8" s="3"/>
      <x:c r="E8" s="3"/>
      <x:c r="F8" s="3"/>
      <x:c r="G8" s="3"/>
      <x:c r="H8" s="3"/>
      <x:c r="I8" s="1"/>
    </x:row>
    <x:row r="9" ht="26" customHeight="1">
      <x:c r="A9" s="1"/>
      <x:c r="B9" s="1" t="str">
        <x:v>Correlations</x:v>
      </x:c>
      <x:c r="C9" s="3" t="str">
        <x:v>Select Data!B7:D13. Click Correlations and answer Yes. Constant columns should display n.a. (constant).</x:v>
      </x:c>
      <x:c r="D9" s="3"/>
      <x:c r="E9" s="3"/>
      <x:c r="F9" s="3"/>
      <x:c r="G9" s="3"/>
      <x:c r="H9" s="3"/>
      <x:c r="I9" s="1"/>
    </x:row>
    <x:row r="10" ht="26" customHeight="1">
      <x:c r="A10" s="1"/>
      <x:c r="B10" s="1"/>
      <x:c r="C10" s="3"/>
      <x:c r="D10" s="3"/>
      <x:c r="E10" s="3"/>
      <x:c r="F10" s="3"/>
      <x:c r="G10" s="3"/>
      <x:c r="H10" s="3"/>
      <x:c r="I10" s="1"/>
    </x:row>
    <x:row r="11" ht="26" customHeight="1">
      <x:c r="A11" s="1"/>
      <x:c r="B11" s="1" t="str">
        <x:v>Regression</x:v>
      </x:c>
      <x:c r="C11" s="3" t="str">
        <x:v>Select Data!B7:C13. Column B is Y; column C is X. Click Regression and answer Yes.</x:v>
      </x:c>
      <x:c r="D11" s="3"/>
      <x:c r="E11" s="3"/>
      <x:c r="F11" s="3"/>
      <x:c r="G11" s="3"/>
      <x:c r="H11" s="3"/>
      <x:c r="I11" s="1"/>
    </x:row>
    <x:row r="12" ht="26" customHeight="1">
      <x:c r="A12" s="1"/>
      <x:c r="B12" s="1"/>
      <x:c r="C12" s="3"/>
      <x:c r="D12" s="3"/>
      <x:c r="E12" s="3"/>
      <x:c r="F12" s="3"/>
      <x:c r="G12" s="3"/>
      <x:c r="H12" s="3"/>
      <x:c r="I12" s="1"/>
    </x:row>
    <x:row r="13" ht="26" customHeight="1">
      <x:c r="A13" s="1"/>
      <x:c r="B13" s="1" t="str">
        <x:v>Compare</x:v>
      </x:c>
      <x:c r="C13" s="3" t="str">
        <x:v>Open Expected and compare your ST9_... report with the known results.</x:v>
      </x:c>
      <x:c r="D13" s="3"/>
      <x:c r="E13" s="3"/>
      <x:c r="F13" s="3"/>
      <x:c r="G13" s="3"/>
      <x:c r="H13" s="3"/>
      <x:c r="I13" s="1"/>
    </x:row>
    <x:row r="14" ht="26" customHeight="1">
      <x:c r="A14" s="1"/>
      <x:c r="B14" s="1"/>
      <x:c r="C14" s="3"/>
      <x:c r="D14" s="3"/>
      <x:c r="E14" s="3"/>
      <x:c r="F14" s="3"/>
      <x:c r="G14" s="3"/>
      <x:c r="H14" s="3"/>
      <x:c r="I14" s="1"/>
    </x:row>
    <x:row r="15" ht="26" customHeight="1">
      <x:c r="A15" s="1"/>
      <x:c r="B15" s="1" t="str">
        <x:v>Missing values</x:v>
      </x:c>
      <x:c r="C15" s="3" t="str">
        <x:v>Clear one Y value temporarily and repeat. Correlation/regression should omit that complete row; descriptive counts differ by column.</x:v>
      </x:c>
      <x:c r="D15" s="3"/>
      <x:c r="E15" s="3"/>
      <x:c r="F15" s="3"/>
      <x:c r="G15" s="3"/>
      <x:c r="H15" s="3"/>
      <x:c r="I15" s="1"/>
    </x:row>
    <x:row r="16" ht="26" customHeight="1">
      <x:c r="A16" s="1"/>
      <x:c r="B16" s="1"/>
      <x:c r="C16" s="3"/>
      <x:c r="D16" s="3"/>
      <x:c r="E16" s="3"/>
      <x:c r="F16" s="3"/>
      <x:c r="G16" s="3"/>
      <x:c r="H16" s="3"/>
      <x:c r="I16" s="1"/>
    </x:row>
    <x:row r="17" ht="26" customHeight="1">
      <x:c r="A17" s="1"/>
      <x:c r="B17" s="1" t="str">
        <x:v>Restore the data</x:v>
      </x:c>
      <x:c r="C17" s="3" t="str">
        <x:v>Undo the blank edit or reopen the original workbook before comparing the six-row benchmark again.</x:v>
      </x:c>
      <x:c r="D17" s="3"/>
      <x:c r="E17" s="3"/>
      <x:c r="F17" s="3"/>
      <x:c r="G17" s="3"/>
      <x:c r="H17" s="3"/>
      <x:c r="I17" s="1"/>
    </x:row>
    <x:row r="18" ht="26" customHeight="1">
      <x:c r="A18" s="1"/>
      <x:c r="B18" s="1"/>
      <x:c r="C18" s="3"/>
      <x:c r="D18" s="3"/>
      <x:c r="E18" s="3"/>
      <x:c r="F18" s="3"/>
      <x:c r="G18" s="3"/>
      <x:c r="H18" s="3"/>
      <x:c r="I18" s="1"/>
    </x:row>
    <x:row r="19" ht="26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6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40" customHeight="1">
      <x:c r="A21" s="1"/>
      <x:c r="B21" s="3" t="str">
        <x:v>Each analysis creates a new ST9_ worksheet in the source workbook. The source cells are read, not changed. Regression includes a copy of the complete numeric pairs used.</x:v>
      </x:c>
      <x:c r="C21" s="3"/>
      <x:c r="D21" s="3"/>
      <x:c r="E21" s="3"/>
      <x:c r="F21" s="3"/>
      <x:c r="G21" s="3"/>
      <x:c r="H21" s="3"/>
      <x:c r="I21" s="1"/>
    </x:row>
    <x:row r="22" ht="26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40" customHeight="1">
      <x:c r="A23" s="1"/>
      <x:c r="B23" s="3" t="str">
        <x:v>Blank cells and formulas returning an empty string are missing. Other text, booleans and Excel errors are rejected. Hidden and filtered-out rows are included.</x:v>
      </x:c>
      <x:c r="C23" s="3"/>
      <x:c r="D23" s="3"/>
      <x:c r="E23" s="3"/>
      <x:c r="F23" s="3"/>
      <x:c r="G23" s="3"/>
      <x:c r="H23" s="3"/>
      <x:c r="I23" s="1"/>
    </x:row>
    <x:row r="24" ht="26" customHeight="1">
      <x:c r="A24" s="1"/>
      <x:c r="B24" s="1"/>
      <x:c r="C24" s="1"/>
      <x:c r="D24" s="1"/>
      <x:c r="E24" s="1"/>
      <x:c r="F24" s="1"/>
      <x:c r="G24" s="1"/>
      <x:c r="H24" s="1"/>
      <x:c r="I24" s="1"/>
    </x:row>
    <x:row r="25" ht="40" customHeight="1">
      <x:c r="A25" s="1"/>
      <x:c r="B25" s="3" t="str">
        <x:v>Correlation is association, not proof of causation. Confidence intervals and regression p-values require the assumptions stated in the generated reports.</x:v>
      </x:c>
      <x:c r="C25" s="3"/>
      <x:c r="D25" s="3"/>
      <x:c r="E25" s="3"/>
      <x:c r="F25" s="3"/>
      <x:c r="G25" s="3"/>
      <x:c r="H25" s="3"/>
      <x:c r="I25" s="1"/>
    </x:row>
    <x:row r="26" ht="26" customHeight="1">
      <x:c r="A26" s="1"/>
      <x:c r="B26" s="1"/>
      <x:c r="C26" s="1"/>
      <x:c r="D26" s="1"/>
      <x:c r="E26" s="1"/>
      <x:c r="F26" s="1"/>
      <x:c r="G26" s="1"/>
      <x:c r="H26" s="1"/>
      <x:c r="I26" s="1"/>
    </x:row>
    <x:row r="27" ht="40" customHeight="1">
      <x:c r="A27" s="1"/>
      <x:c r="B27" s="3" t="str">
        <x:v>This six-row dataset was constructed to make the correct slope, intercept and residuals easy to verify. It is a teaching example, not empirical business evidence.</x:v>
      </x:c>
      <x:c r="C27" s="3"/>
      <x:c r="D27" s="3"/>
      <x:c r="E27" s="3"/>
      <x:c r="F27" s="3"/>
      <x:c r="G27" s="3"/>
      <x:c r="H27" s="3"/>
      <x:c r="I27" s="1"/>
    </x:row>
    <x:row r="28" ht="26" customHeight="1">
      <x:c r="A28" s="1"/>
      <x:c r="B28" s="1"/>
      <x:c r="C28" s="1"/>
      <x:c r="D28" s="1"/>
      <x:c r="E28" s="1"/>
      <x:c r="F28" s="1"/>
      <x:c r="G28" s="1"/>
      <x:c r="H28" s="1"/>
      <x:c r="I28" s="1"/>
    </x:row>
    <x:row r="29" ht="26" customHeight="1">
      <x:c r="A29" s="1"/>
      <x:c r="B29" s="1"/>
      <x:c r="C29" s="1"/>
      <x:c r="D29" s="1"/>
      <x:c r="E29" s="1"/>
      <x:c r="F29" s="1"/>
      <x:c r="G29" s="1"/>
      <x:c r="H29" s="1"/>
      <x:c r="I29" s="1"/>
    </x:row>
    <x:row r="30" ht="26" customHeight="1">
      <x:c r="A30" s="1"/>
      <x:c r="B30" s="1"/>
      <x:c r="C30" s="1"/>
      <x:c r="D30" s="1"/>
      <x:c r="E30" s="1"/>
      <x:c r="F30" s="1"/>
      <x:c r="G30" s="1"/>
      <x:c r="H30" s="1"/>
      <x:c r="I30" s="1"/>
    </x:row>
    <x:row r="31" ht="26" customHeight="1">
      <x:c r="A31" s="1"/>
      <x:c r="B31" s="1"/>
      <x:c r="C31" s="1"/>
      <x:c r="D31" s="1"/>
      <x:c r="E31" s="1"/>
      <x:c r="F31" s="1"/>
      <x:c r="G31" s="1"/>
      <x:c r="H31" s="1"/>
      <x:c r="I31" s="1"/>
    </x:row>
    <x:row r="32" ht="26" customHeight="1">
      <x:c r="A32" s="1"/>
      <x:c r="B32" s="1"/>
      <x:c r="C32" s="1"/>
      <x:c r="D32" s="1"/>
      <x:c r="E32" s="1"/>
      <x:c r="F32" s="1"/>
      <x:c r="G32" s="1"/>
      <x:c r="H32" s="1"/>
      <x:c r="I32" s="1"/>
    </x:row>
    <x:row r="33" ht="26" customHeight="1">
      <x:c r="A33" s="1"/>
      <x:c r="B33" s="1"/>
      <x:c r="C33" s="1"/>
      <x:c r="D33" s="1"/>
      <x:c r="E33" s="1"/>
      <x:c r="F33" s="1"/>
      <x:c r="G33" s="1"/>
      <x:c r="H33" s="1"/>
      <x:c r="I33" s="1"/>
    </x:row>
    <x:row r="34" ht="26" customHeight="1">
      <x:c r="A34" s="1"/>
      <x:c r="B34" s="1"/>
      <x:c r="C34" s="1"/>
      <x:c r="D34" s="1"/>
      <x:c r="E34" s="1"/>
      <x:c r="F34" s="1"/>
      <x:c r="G34" s="1"/>
      <x:c r="H34" s="1"/>
      <x:c r="I34" s="1"/>
    </x:row>
    <x:row r="35" ht="26" customHeight="1">
      <x:c r="A35" s="1"/>
      <x:c r="B35" s="1"/>
      <x:c r="C35" s="1"/>
      <x:c r="D35" s="1"/>
      <x:c r="E35" s="1"/>
      <x:c r="F35" s="1"/>
      <x:c r="G35" s="1"/>
      <x:c r="H35" s="1"/>
      <x:c r="I35" s="1"/>
    </x:row>
    <x:row r="36" ht="26" customHeight="1">
      <x:c r="A36" s="1"/>
      <x:c r="B36" s="1"/>
      <x:c r="C36" s="1"/>
      <x:c r="D36" s="1"/>
      <x:c r="E36" s="1"/>
      <x:c r="F36" s="1"/>
      <x:c r="G36" s="1"/>
      <x:c r="H36" s="1"/>
      <x:c r="I36" s="1"/>
    </x:row>
    <x:row r="37" ht="26" customHeight="1">
      <x:c r="A37" s="1"/>
      <x:c r="B37" s="1"/>
      <x:c r="C37" s="1"/>
      <x:c r="D37" s="1"/>
      <x:c r="E37" s="1"/>
      <x:c r="F37" s="1"/>
      <x:c r="G37" s="1"/>
      <x:c r="H37" s="1"/>
      <x:c r="I37" s="1"/>
    </x:row>
    <x:row r="38" ht="26" customHeight="1">
      <x:c r="A38" s="1"/>
      <x:c r="B38" s="1"/>
      <x:c r="C38" s="1"/>
      <x:c r="D38" s="1"/>
      <x:c r="E38" s="1"/>
      <x:c r="F38" s="1"/>
      <x:c r="G38" s="1"/>
      <x:c r="H38" s="1"/>
      <x:c r="I38" s="1"/>
    </x:row>
    <x:row r="39" ht="26" customHeight="1">
      <x:c r="A39" s="1"/>
      <x:c r="B39" s="1"/>
      <x:c r="C39" s="1"/>
      <x:c r="D39" s="1"/>
      <x:c r="E39" s="1"/>
      <x:c r="F39" s="1"/>
      <x:c r="G39" s="1"/>
      <x:c r="H39" s="1"/>
      <x:c r="I39" s="1"/>
    </x:row>
    <x:row r="40" ht="26" customHeight="1">
      <x:c r="A40" s="1"/>
      <x:c r="B40" s="1"/>
      <x:c r="C40" s="1"/>
      <x:c r="D40" s="1"/>
      <x:c r="E40" s="1"/>
      <x:c r="F40" s="1"/>
      <x:c r="G40" s="1"/>
      <x:c r="H40" s="1"/>
      <x:c r="I40" s="1"/>
    </x:row>
  </x:sheetData>
  <x:mergeCells>
    <x:mergeCell ref="B4:H4"/>
    <x:mergeCell ref="C7:H8"/>
    <x:mergeCell ref="C9:H10"/>
    <x:mergeCell ref="C11:H12"/>
    <x:mergeCell ref="C13:H14"/>
    <x:mergeCell ref="C15:H16"/>
    <x:mergeCell ref="C17:H18"/>
    <x:mergeCell ref="B21:H21"/>
    <x:mergeCell ref="B23:H23"/>
    <x:mergeCell ref="B25:H25"/>
    <x:mergeCell ref="B27:H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B58"/>
  </x:sheetPr>
  <x:sheetViews>
    <x:sheetView showGridLines="0" workbookViewId="0"/>
  </x:sheetViews>
  <x:sheetFormatPr defaultRowHeight="15"/>
  <x:cols>
    <x:col min="1" max="1" width="3" hidden="0" customWidth="1"/>
    <x:col min="2" max="2" width="36" hidden="0" customWidth="1"/>
    <x:col min="3" max="3" width="21" hidden="0" customWidth="1"/>
    <x:col min="4" max="4" width="21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26" customHeight="1">
      <x:c r="A2" s="1"/>
      <x:c r="B2" s="2" t="str">
        <x:v>Known linear relationship</x:v>
      </x:c>
      <x:c r="C2" s="2"/>
      <x:c r="D2" s="2"/>
      <x:c r="E2" s="2"/>
      <x:c r="F2" s="2"/>
      <x:c r="G2" s="2"/>
      <x:c r="H2" s="2"/>
      <x:c r="I2" s="1"/>
    </x:row>
    <x:row r="3" ht="26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40" customHeight="1">
      <x:c r="A4" s="1"/>
      <x:c r="B4" s="3" t="str">
        <x:v>Select B7:D13 for descriptions/correlations. Select B7:C13 for regression: Y first, then X. Answer Yes to column headings.</x:v>
      </x:c>
      <x:c r="C4" s="3"/>
      <x:c r="D4" s="3"/>
      <x:c r="E4" s="3"/>
      <x:c r="F4" s="3"/>
      <x:c r="G4" s="3"/>
      <x:c r="H4" s="3"/>
      <x:c r="I4" s="1"/>
    </x:row>
    <x:row r="5" ht="26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6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32" customHeight="1">
      <x:c r="A7" s="1"/>
      <x:c r="B7" s="5" t="str">
        <x:v>Response Y</x:v>
      </x:c>
      <x:c r="C7" s="5" t="str">
        <x:v>Predictor X</x:v>
      </x:c>
      <x:c r="D7" s="5" t="str">
        <x:v>Constant</x:v>
      </x:c>
      <x:c r="E7" s="1"/>
      <x:c r="F7" s="5" t="str">
        <x:v>Fitted Y</x:v>
      </x:c>
      <x:c r="G7" s="5" t="str">
        <x:v>Residual</x:v>
      </x:c>
      <x:c r="H7" s="5" t="str">
        <x:v>Residual squared</x:v>
      </x:c>
      <x:c r="I7" s="1"/>
    </x:row>
    <x:row r="8" ht="26" customHeight="1">
      <x:c r="A8" s="1"/>
      <x:c r="B8" s="8" t="n">
        <x:v>13</x:v>
      </x:c>
      <x:c r="C8" s="8" t="n">
        <x:v>1</x:v>
      </x:c>
      <x:c r="D8" s="8" t="n">
        <x:v>5</x:v>
      </x:c>
      <x:c r="E8" s="1"/>
      <x:c r="F8" s="9" t="n">
        <x:f>10+2*C8</x:f>
        <x:v>12</x:v>
      </x:c>
      <x:c r="G8" s="9" t="n">
        <x:f>B8-F8</x:f>
        <x:v>1</x:v>
      </x:c>
      <x:c r="H8" s="9" t="n">
        <x:f>G8^2</x:f>
        <x:v>1</x:v>
      </x:c>
      <x:c r="I8" s="1"/>
    </x:row>
    <x:row r="9" ht="26" customHeight="1">
      <x:c r="A9" s="1"/>
      <x:c r="B9" s="8" t="n">
        <x:v>13</x:v>
      </x:c>
      <x:c r="C9" s="8" t="n">
        <x:v>2</x:v>
      </x:c>
      <x:c r="D9" s="8" t="n">
        <x:v>5</x:v>
      </x:c>
      <x:c r="E9" s="1"/>
      <x:c r="F9" s="9" t="n">
        <x:f>10+2*C9</x:f>
        <x:v>14</x:v>
      </x:c>
      <x:c r="G9" s="9" t="n">
        <x:f>B9-F9</x:f>
        <x:v>-1</x:v>
      </x:c>
      <x:c r="H9" s="9" t="n">
        <x:f>G9^2</x:f>
        <x:v>1</x:v>
      </x:c>
      <x:c r="I9" s="1"/>
    </x:row>
    <x:row r="10" ht="26" customHeight="1">
      <x:c r="A10" s="1"/>
      <x:c r="B10" s="8" t="n">
        <x:v>16</x:v>
      </x:c>
      <x:c r="C10" s="8" t="n">
        <x:v>3</x:v>
      </x:c>
      <x:c r="D10" s="8" t="n">
        <x:v>5</x:v>
      </x:c>
      <x:c r="E10" s="1"/>
      <x:c r="F10" s="9" t="n">
        <x:f>10+2*C10</x:f>
        <x:v>16</x:v>
      </x:c>
      <x:c r="G10" s="9" t="n">
        <x:f>B10-F10</x:f>
        <x:v>0</x:v>
      </x:c>
      <x:c r="H10" s="9" t="n">
        <x:f>G10^2</x:f>
        <x:v>0</x:v>
      </x:c>
      <x:c r="I10" s="1"/>
    </x:row>
    <x:row r="11" ht="26" customHeight="1">
      <x:c r="A11" s="1"/>
      <x:c r="B11" s="8" t="n">
        <x:v>18</x:v>
      </x:c>
      <x:c r="C11" s="8" t="n">
        <x:v>4</x:v>
      </x:c>
      <x:c r="D11" s="8" t="n">
        <x:v>5</x:v>
      </x:c>
      <x:c r="E11" s="1"/>
      <x:c r="F11" s="9" t="n">
        <x:f>10+2*C11</x:f>
        <x:v>18</x:v>
      </x:c>
      <x:c r="G11" s="9" t="n">
        <x:f>B11-F11</x:f>
        <x:v>0</x:v>
      </x:c>
      <x:c r="H11" s="9" t="n">
        <x:f>G11^2</x:f>
        <x:v>0</x:v>
      </x:c>
      <x:c r="I11" s="1"/>
    </x:row>
    <x:row r="12" ht="26" customHeight="1">
      <x:c r="A12" s="1"/>
      <x:c r="B12" s="8" t="n">
        <x:v>19</x:v>
      </x:c>
      <x:c r="C12" s="8" t="n">
        <x:v>5</x:v>
      </x:c>
      <x:c r="D12" s="8" t="n">
        <x:v>5</x:v>
      </x:c>
      <x:c r="E12" s="1"/>
      <x:c r="F12" s="9" t="n">
        <x:f>10+2*C12</x:f>
        <x:v>20</x:v>
      </x:c>
      <x:c r="G12" s="9" t="n">
        <x:f>B12-F12</x:f>
        <x:v>-1</x:v>
      </x:c>
      <x:c r="H12" s="9" t="n">
        <x:f>G12^2</x:f>
        <x:v>1</x:v>
      </x:c>
      <x:c r="I12" s="1"/>
    </x:row>
    <x:row r="13" ht="26" customHeight="1">
      <x:c r="A13" s="1"/>
      <x:c r="B13" s="8" t="n">
        <x:v>23</x:v>
      </x:c>
      <x:c r="C13" s="8" t="n">
        <x:v>6</x:v>
      </x:c>
      <x:c r="D13" s="8" t="n">
        <x:v>5</x:v>
      </x:c>
      <x:c r="E13" s="1"/>
      <x:c r="F13" s="9" t="n">
        <x:f>10+2*C13</x:f>
        <x:v>22</x:v>
      </x:c>
      <x:c r="G13" s="9" t="n">
        <x:f>B13-F13</x:f>
        <x:v>1</x:v>
      </x:c>
      <x:c r="H13" s="9" t="n">
        <x:f>G13^2</x:f>
        <x:v>1</x:v>
      </x:c>
      <x:c r="I13" s="1"/>
    </x:row>
    <x:row r="14" ht="26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6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40" customHeight="1">
      <x:c r="A16" s="1"/>
      <x:c r="B16" s="3" t="str">
        <x:v>Residuals are +1, -1, 0, 0, -1, +1. They sum to zero and have zero cross-product with X, so the OLS fit is exactly intercept 10 and slope 2.</x:v>
      </x:c>
      <x:c r="C16" s="3"/>
      <x:c r="D16" s="3"/>
      <x:c r="E16" s="3"/>
      <x:c r="F16" s="3"/>
      <x:c r="G16" s="3"/>
      <x:c r="H16" s="3"/>
      <x:c r="I16" s="1"/>
    </x:row>
    <x:row r="17" ht="26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6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6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6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6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6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6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6" customHeight="1">
      <x:c r="A24" s="1"/>
      <x:c r="B24" s="1"/>
      <x:c r="C24" s="1"/>
      <x:c r="D24" s="1"/>
      <x:c r="E24" s="1"/>
      <x:c r="F24" s="1"/>
      <x:c r="G24" s="1"/>
      <x:c r="H24" s="1"/>
      <x:c r="I24" s="1"/>
    </x:row>
    <x:row r="25" ht="26" customHeight="1">
      <x:c r="A25" s="1"/>
      <x:c r="B25" s="1"/>
      <x:c r="C25" s="1"/>
      <x:c r="D25" s="1"/>
      <x:c r="E25" s="1"/>
      <x:c r="F25" s="1"/>
      <x:c r="G25" s="1"/>
      <x:c r="H25" s="1"/>
      <x:c r="I25" s="1"/>
    </x:row>
    <x:row r="26" ht="26" customHeight="1">
      <x:c r="A26" s="1"/>
      <x:c r="B26" s="1"/>
      <x:c r="C26" s="1"/>
      <x:c r="D26" s="1"/>
      <x:c r="E26" s="1"/>
      <x:c r="F26" s="1"/>
      <x:c r="G26" s="1"/>
      <x:c r="H26" s="1"/>
      <x:c r="I26" s="1"/>
    </x:row>
    <x:row r="27" ht="26" customHeight="1">
      <x:c r="A27" s="1"/>
      <x:c r="B27" s="1"/>
      <x:c r="C27" s="1"/>
      <x:c r="D27" s="1"/>
      <x:c r="E27" s="1"/>
      <x:c r="F27" s="1"/>
      <x:c r="G27" s="1"/>
      <x:c r="H27" s="1"/>
      <x:c r="I27" s="1"/>
    </x:row>
    <x:row r="28" ht="26" customHeight="1">
      <x:c r="A28" s="1"/>
      <x:c r="B28" s="1"/>
      <x:c r="C28" s="1"/>
      <x:c r="D28" s="1"/>
      <x:c r="E28" s="1"/>
      <x:c r="F28" s="1"/>
      <x:c r="G28" s="1"/>
      <x:c r="H28" s="1"/>
      <x:c r="I28" s="1"/>
    </x:row>
    <x:row r="29" ht="26" customHeight="1">
      <x:c r="A29" s="1"/>
      <x:c r="B29" s="1"/>
      <x:c r="C29" s="1"/>
      <x:c r="D29" s="1"/>
      <x:c r="E29" s="1"/>
      <x:c r="F29" s="1"/>
      <x:c r="G29" s="1"/>
      <x:c r="H29" s="1"/>
      <x:c r="I29" s="1"/>
    </x:row>
    <x:row r="30" ht="26" customHeight="1">
      <x:c r="A30" s="1"/>
      <x:c r="B30" s="1"/>
      <x:c r="C30" s="1"/>
      <x:c r="D30" s="1"/>
      <x:c r="E30" s="1"/>
      <x:c r="F30" s="1"/>
      <x:c r="G30" s="1"/>
      <x:c r="H30" s="1"/>
      <x:c r="I30" s="1"/>
    </x:row>
    <x:row r="31" ht="26" customHeight="1">
      <x:c r="A31" s="1"/>
      <x:c r="B31" s="1"/>
      <x:c r="C31" s="1"/>
      <x:c r="D31" s="1"/>
      <x:c r="E31" s="1"/>
      <x:c r="F31" s="1"/>
      <x:c r="G31" s="1"/>
      <x:c r="H31" s="1"/>
      <x:c r="I31" s="1"/>
    </x:row>
    <x:row r="32" ht="26" customHeight="1">
      <x:c r="A32" s="1"/>
      <x:c r="B32" s="1"/>
      <x:c r="C32" s="1"/>
      <x:c r="D32" s="1"/>
      <x:c r="E32" s="1"/>
      <x:c r="F32" s="1"/>
      <x:c r="G32" s="1"/>
      <x:c r="H32" s="1"/>
      <x:c r="I32" s="1"/>
    </x:row>
    <x:row r="33" ht="26" customHeight="1">
      <x:c r="A33" s="1"/>
      <x:c r="B33" s="1"/>
      <x:c r="C33" s="1"/>
      <x:c r="D33" s="1"/>
      <x:c r="E33" s="1"/>
      <x:c r="F33" s="1"/>
      <x:c r="G33" s="1"/>
      <x:c r="H33" s="1"/>
      <x:c r="I33" s="1"/>
    </x:row>
    <x:row r="34" ht="26" customHeight="1">
      <x:c r="A34" s="1"/>
      <x:c r="B34" s="1"/>
      <x:c r="C34" s="1"/>
      <x:c r="D34" s="1"/>
      <x:c r="E34" s="1"/>
      <x:c r="F34" s="1"/>
      <x:c r="G34" s="1"/>
      <x:c r="H34" s="1"/>
      <x:c r="I34" s="1"/>
    </x:row>
    <x:row r="35" ht="26" customHeight="1">
      <x:c r="A35" s="1"/>
      <x:c r="B35" s="1"/>
      <x:c r="C35" s="1"/>
      <x:c r="D35" s="1"/>
      <x:c r="E35" s="1"/>
      <x:c r="F35" s="1"/>
      <x:c r="G35" s="1"/>
      <x:c r="H35" s="1"/>
      <x:c r="I35" s="1"/>
    </x:row>
    <x:row r="36" ht="26" customHeight="1">
      <x:c r="A36" s="1"/>
      <x:c r="B36" s="1"/>
      <x:c r="C36" s="1"/>
      <x:c r="D36" s="1"/>
      <x:c r="E36" s="1"/>
      <x:c r="F36" s="1"/>
      <x:c r="G36" s="1"/>
      <x:c r="H36" s="1"/>
      <x:c r="I36" s="1"/>
    </x:row>
    <x:row r="37" ht="26" customHeight="1">
      <x:c r="A37" s="1"/>
      <x:c r="B37" s="1"/>
      <x:c r="C37" s="1"/>
      <x:c r="D37" s="1"/>
      <x:c r="E37" s="1"/>
      <x:c r="F37" s="1"/>
      <x:c r="G37" s="1"/>
      <x:c r="H37" s="1"/>
      <x:c r="I37" s="1"/>
    </x:row>
    <x:row r="38" ht="26" customHeight="1">
      <x:c r="A38" s="1"/>
      <x:c r="B38" s="1"/>
      <x:c r="C38" s="1"/>
      <x:c r="D38" s="1"/>
      <x:c r="E38" s="1"/>
      <x:c r="F38" s="1"/>
      <x:c r="G38" s="1"/>
      <x:c r="H38" s="1"/>
      <x:c r="I38" s="1"/>
    </x:row>
    <x:row r="39" ht="26" customHeight="1">
      <x:c r="A39" s="1"/>
      <x:c r="B39" s="1"/>
      <x:c r="C39" s="1"/>
      <x:c r="D39" s="1"/>
      <x:c r="E39" s="1"/>
      <x:c r="F39" s="1"/>
      <x:c r="G39" s="1"/>
      <x:c r="H39" s="1"/>
      <x:c r="I39" s="1"/>
    </x:row>
    <x:row r="40" ht="26" customHeight="1">
      <x:c r="A40" s="1"/>
      <x:c r="B40" s="1"/>
      <x:c r="C40" s="1"/>
      <x:c r="D40" s="1"/>
      <x:c r="E40" s="1"/>
      <x:c r="F40" s="1"/>
      <x:c r="G40" s="1"/>
      <x:c r="H40" s="1"/>
      <x:c r="I40" s="1"/>
    </x:row>
  </x:sheetData>
  <x:mergeCells>
    <x:mergeCell ref="B4:H4"/>
    <x:mergeCell ref="B16:H1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B58"/>
  </x:sheetPr>
  <x:sheetViews>
    <x:sheetView showGridLines="0" workbookViewId="0"/>
  </x:sheetViews>
  <x:sheetFormatPr defaultRowHeight="15"/>
  <x:cols>
    <x:col min="1" max="1" width="3" hidden="0" customWidth="1"/>
    <x:col min="2" max="2" width="36" hidden="0" customWidth="1"/>
    <x:col min="3" max="3" width="21" hidden="0" customWidth="1"/>
    <x:col min="4" max="4" width="52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26" customHeight="1">
      <x:c r="A2" s="1"/>
      <x:c r="B2" s="2" t="str">
        <x:v>Expected six-observation results</x:v>
      </x:c>
      <x:c r="C2" s="2"/>
      <x:c r="D2" s="2"/>
      <x:c r="E2" s="2"/>
      <x:c r="F2" s="2"/>
      <x:c r="G2" s="2"/>
      <x:c r="H2" s="2"/>
      <x:c r="I2" s="1"/>
    </x:row>
    <x:row r="3" ht="26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6" customHeight="1">
      <x:c r="A4" s="1"/>
      <x:c r="B4" s="1"/>
      <x:c r="C4" s="1"/>
      <x:c r="D4" s="1"/>
      <x:c r="E4" s="1"/>
      <x:c r="F4" s="1"/>
      <x:c r="G4" s="1"/>
      <x:c r="H4" s="1"/>
      <x:c r="I4" s="1"/>
    </x:row>
    <x:row r="5" ht="26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32" customHeight="1">
      <x:c r="A6" s="1"/>
      <x:c r="B6" s="5" t="str">
        <x:v>Measure</x:v>
      </x:c>
      <x:c r="C6" s="5" t="str">
        <x:v>Expected value</x:v>
      </x:c>
      <x:c r="D6" s="5" t="str">
        <x:v>Meaning</x:v>
      </x:c>
      <x:c r="E6" s="1"/>
      <x:c r="F6" s="1"/>
      <x:c r="G6" s="1"/>
      <x:c r="H6" s="1"/>
      <x:c r="I6" s="1"/>
    </x:row>
    <x:row r="7" ht="26" customHeight="1">
      <x:c r="A7" s="1"/>
      <x:c r="B7" s="1" t="str">
        <x:v>Observations</x:v>
      </x:c>
      <x:c r="C7" s="9" t="n">
        <x:f>COUNT(Data!B8:B13)</x:f>
        <x:v>6</x:v>
      </x:c>
      <x:c r="D7" s="1" t="str">
        <x:v>Six complete Y/X pairs</x:v>
      </x:c>
      <x:c r="E7" s="1"/>
      <x:c r="F7" s="1"/>
      <x:c r="G7" s="1"/>
      <x:c r="H7" s="1"/>
      <x:c r="I7" s="1"/>
    </x:row>
    <x:row r="8" ht="26" customHeight="1">
      <x:c r="A8" s="1"/>
      <x:c r="B8" s="1" t="str">
        <x:v>Mean Y</x:v>
      </x:c>
      <x:c r="C8" s="9" t="n">
        <x:f>AVERAGE(Data!B8:B13)</x:f>
        <x:v>17</x:v>
      </x:c>
      <x:c r="D8" s="1" t="str">
        <x:v>17</x:v>
      </x:c>
      <x:c r="E8" s="1"/>
      <x:c r="F8" s="1"/>
      <x:c r="G8" s="1"/>
      <x:c r="H8" s="1"/>
      <x:c r="I8" s="1"/>
    </x:row>
    <x:row r="9" ht="26" customHeight="1">
      <x:c r="A9" s="1"/>
      <x:c r="B9" s="1" t="str">
        <x:v>Mean X</x:v>
      </x:c>
      <x:c r="C9" s="9" t="n">
        <x:f>AVERAGE(Data!C8:C13)</x:f>
        <x:v>3.5</x:v>
      </x:c>
      <x:c r="D9" s="1" t="str">
        <x:v>3.5</x:v>
      </x:c>
      <x:c r="E9" s="1"/>
      <x:c r="F9" s="1"/>
      <x:c r="G9" s="1"/>
      <x:c r="H9" s="1"/>
      <x:c r="I9" s="1"/>
    </x:row>
    <x:row r="10" ht="26" customHeight="1">
      <x:c r="A10" s="1"/>
      <x:c r="B10" s="1" t="str">
        <x:v>Sample variance Y</x:v>
      </x:c>
      <x:c r="C10" s="9" t="n">
        <x:f>SUMPRODUCT((Data!B8:B13-C8)*(Data!B8:B13-C8))/(C7-1)</x:f>
        <x:v>14.8</x:v>
      </x:c>
      <x:c r="D10" s="1" t="str">
        <x:v>14.8</x:v>
      </x:c>
      <x:c r="E10" s="1"/>
      <x:c r="F10" s="1"/>
      <x:c r="G10" s="1"/>
      <x:c r="H10" s="1"/>
      <x:c r="I10" s="1"/>
    </x:row>
    <x:row r="11" ht="26" customHeight="1">
      <x:c r="A11" s="1"/>
      <x:c r="B11" s="1" t="str">
        <x:v>Sample variance X</x:v>
      </x:c>
      <x:c r="C11" s="9" t="n">
        <x:f>SUMPRODUCT((Data!C8:C13-C9)*(Data!C8:C13-C9))/(C7-1)</x:f>
        <x:v>3.5</x:v>
      </x:c>
      <x:c r="D11" s="1" t="str">
        <x:v>3.5</x:v>
      </x:c>
      <x:c r="E11" s="1"/>
      <x:c r="F11" s="1"/>
      <x:c r="G11" s="1"/>
      <x:c r="H11" s="1"/>
      <x:c r="I11" s="1"/>
    </x:row>
    <x:row r="12" ht="26" customHeight="1">
      <x:c r="A12" s="1"/>
      <x:c r="B12" s="1" t="str">
        <x:v>Median Y</x:v>
      </x:c>
      <x:c r="C12" s="9" t="n">
        <x:f>MEDIAN(Data!B8:B13)</x:f>
        <x:v>17</x:v>
      </x:c>
      <x:c r="D12" s="1" t="str">
        <x:v>17</x:v>
      </x:c>
      <x:c r="E12" s="1"/>
      <x:c r="F12" s="1"/>
      <x:c r="G12" s="1"/>
      <x:c r="H12" s="1"/>
      <x:c r="I12" s="1"/>
    </x:row>
    <x:row r="13" ht="26" customHeight="1">
      <x:c r="A13" s="1"/>
      <x:c r="B13" s="1" t="str">
        <x:v>Residual sum of squares</x:v>
      </x:c>
      <x:c r="C13" s="9" t="n">
        <x:f>SUM(Data!H8:H13)</x:f>
        <x:v>4</x:v>
      </x:c>
      <x:c r="D13" s="1" t="str">
        <x:v>4</x:v>
      </x:c>
      <x:c r="E13" s="1"/>
      <x:c r="F13" s="1"/>
      <x:c r="G13" s="1"/>
      <x:c r="H13" s="1"/>
      <x:c r="I13" s="1"/>
    </x:row>
    <x:row r="14" ht="26" customHeight="1">
      <x:c r="A14" s="1"/>
      <x:c r="B14" s="1" t="str">
        <x:v>Residual degrees of freedom</x:v>
      </x:c>
      <x:c r="C14" s="9" t="n">
        <x:f>C7-2</x:f>
        <x:v>4</x:v>
      </x:c>
      <x:c r="D14" s="1" t="str">
        <x:v>4</x:v>
      </x:c>
      <x:c r="E14" s="1"/>
      <x:c r="F14" s="1"/>
      <x:c r="G14" s="1"/>
      <x:c r="H14" s="1"/>
      <x:c r="I14" s="1"/>
    </x:row>
    <x:row r="15" ht="26" customHeight="1">
      <x:c r="A15" s="1"/>
      <x:c r="B15" s="1" t="str">
        <x:v>Residual standard error</x:v>
      </x:c>
      <x:c r="C15" s="9" t="n">
        <x:f>SQRT(C13/C14)</x:f>
        <x:v>1</x:v>
      </x:c>
      <x:c r="D15" s="1" t="str">
        <x:v>1</x:v>
      </x:c>
      <x:c r="E15" s="1"/>
      <x:c r="F15" s="1"/>
      <x:c r="G15" s="1"/>
      <x:c r="H15" s="1"/>
      <x:c r="I15" s="1"/>
    </x:row>
    <x:row r="16" ht="26" customHeight="1">
      <x:c r="A16" s="1"/>
      <x:c r="B16" s="1" t="str">
        <x:v>OLS slope</x:v>
      </x:c>
      <x:c r="C16" s="9" t="n">
        <x:v>2</x:v>
      </x:c>
      <x:c r="D16" s="1" t="str">
        <x:v>Known coefficient</x:v>
      </x:c>
      <x:c r="E16" s="1"/>
      <x:c r="F16" s="1"/>
      <x:c r="G16" s="1"/>
      <x:c r="H16" s="1"/>
      <x:c r="I16" s="1"/>
    </x:row>
    <x:row r="17" ht="26" customHeight="1">
      <x:c r="A17" s="1"/>
      <x:c r="B17" s="1" t="str">
        <x:v>OLS intercept</x:v>
      </x:c>
      <x:c r="C17" s="9" t="n">
        <x:v>10</x:v>
      </x:c>
      <x:c r="D17" s="1" t="str">
        <x:v>Known coefficient</x:v>
      </x:c>
      <x:c r="E17" s="1"/>
      <x:c r="F17" s="1"/>
      <x:c r="G17" s="1"/>
      <x:c r="H17" s="1"/>
      <x:c r="I17" s="1"/>
    </x:row>
    <x:row r="18" ht="26" customHeight="1">
      <x:c r="A18" s="1"/>
      <x:c r="B18" s="1" t="str">
        <x:v>R squared</x:v>
      </x:c>
      <x:c r="C18" s="9" t="n">
        <x:f>1-C13/((C7-1)*C10)</x:f>
        <x:v>0.9459459459459459</x:v>
      </x:c>
      <x:c r="D18" s="1" t="str">
        <x:v>Approximately 0.945946</x:v>
      </x:c>
      <x:c r="E18" s="1"/>
      <x:c r="F18" s="1"/>
      <x:c r="G18" s="1"/>
      <x:c r="H18" s="1"/>
      <x:c r="I18" s="1"/>
    </x:row>
    <x:row r="19" ht="26" customHeight="1">
      <x:c r="A19" s="1"/>
      <x:c r="B19" s="1" t="str">
        <x:v>Pearson r</x:v>
      </x:c>
      <x:c r="C19" s="9" t="n">
        <x:f>SQRT(C18)</x:f>
        <x:v>0.9725975251592747</x:v>
      </x:c>
      <x:c r="D19" s="1" t="str">
        <x:v>Approximately 0.972597</x:v>
      </x:c>
      <x:c r="E19" s="1"/>
      <x:c r="F19" s="1"/>
      <x:c r="G19" s="1"/>
      <x:c r="H19" s="1"/>
      <x:c r="I19" s="1"/>
    </x:row>
    <x:row r="20" ht="26" customHeight="1">
      <x:c r="A20" s="1"/>
      <x:c r="B20" s="1" t="str">
        <x:v>Slope standard error</x:v>
      </x:c>
      <x:c r="C20" s="9" t="n">
        <x:f>C15/SQRT((C7-1)*C11)</x:f>
        <x:v>0.23904572186687872</x:v>
      </x:c>
      <x:c r="D20" s="1" t="str">
        <x:v>Approximately 0.239046</x:v>
      </x:c>
      <x:c r="E20" s="1"/>
      <x:c r="F20" s="1"/>
      <x:c r="G20" s="1"/>
      <x:c r="H20" s="1"/>
      <x:c r="I20" s="1"/>
    </x:row>
    <x:row r="21" ht="26" customHeight="1">
      <x:c r="A21" s="1"/>
      <x:c r="B21" s="1" t="str">
        <x:v>Slope CI95 lower</x:v>
      </x:c>
      <x:c r="C21" s="9" t="n">
        <x:f>C16-2.7764451051977934*C20</x:f>
        <x:v>1.3363026756042315</x:v>
      </x:c>
      <x:c r="D21" s="1" t="str">
        <x:v>t critical, df=4</x:v>
      </x:c>
      <x:c r="E21" s="1"/>
      <x:c r="F21" s="1"/>
      <x:c r="G21" s="1"/>
      <x:c r="H21" s="1"/>
      <x:c r="I21" s="1"/>
    </x:row>
    <x:row r="22" ht="26" customHeight="1">
      <x:c r="A22" s="1"/>
      <x:c r="B22" s="1" t="str">
        <x:v>Slope CI95 upper</x:v>
      </x:c>
      <x:c r="C22" s="9" t="n">
        <x:f>C16+2.7764451051977934*C20</x:f>
        <x:v>2.6636973243957685</x:v>
      </x:c>
      <x:c r="D22" s="1" t="str">
        <x:v>t critical, df=4</x:v>
      </x:c>
      <x:c r="E22" s="1"/>
      <x:c r="F22" s="1"/>
      <x:c r="G22" s="1"/>
      <x:c r="H22" s="1"/>
      <x:c r="I22" s="1"/>
    </x:row>
    <x:row r="23" ht="26" customHeight="1">
      <x:c r="A23" s="1"/>
      <x:c r="B23" s="1" t="str">
        <x:v>Slope two-sided p</x:v>
      </x:c>
      <x:c r="C23" s="9" t="n">
        <x:v>0.0011160552418260036</x:v>
      </x:c>
      <x:c r="D23" s="1" t="str">
        <x:v>Reference computed with Student t, df=4</x:v>
      </x:c>
      <x:c r="E23" s="1"/>
      <x:c r="F23" s="1"/>
      <x:c r="G23" s="1"/>
      <x:c r="H23" s="1"/>
      <x:c r="I23" s="1"/>
    </x:row>
    <x:row r="24" ht="26" customHeight="1">
      <x:c r="A24" s="1"/>
      <x:c r="B24" s="1" t="str">
        <x:v>Constant variance</x:v>
      </x:c>
      <x:c r="C24" s="9" t="n">
        <x:v>0</x:v>
      </x:c>
      <x:c r="D24" s="1" t="str">
        <x:v>Constant column correlations are undefined</x:v>
      </x:c>
      <x:c r="E24" s="1"/>
      <x:c r="F24" s="1"/>
      <x:c r="G24" s="1"/>
      <x:c r="H24" s="1"/>
      <x:c r="I24" s="1"/>
    </x:row>
    <x:row r="25" ht="26" customHeight="1">
      <x:c r="A25" s="1"/>
      <x:c r="B25" s="1"/>
      <x:c r="C25" s="1"/>
      <x:c r="D25" s="1"/>
      <x:c r="E25" s="1"/>
      <x:c r="F25" s="1"/>
      <x:c r="G25" s="1"/>
      <x:c r="H25" s="1"/>
      <x:c r="I25" s="1"/>
    </x:row>
    <x:row r="26" ht="26" customHeight="1">
      <x:c r="A26" s="1"/>
      <x:c r="B26" s="1"/>
      <x:c r="C26" s="1"/>
      <x:c r="D26" s="1"/>
      <x:c r="E26" s="1"/>
      <x:c r="F26" s="1"/>
      <x:c r="G26" s="1"/>
      <x:c r="H26" s="1"/>
      <x:c r="I26" s="1"/>
    </x:row>
    <x:row r="27" ht="40" customHeight="1">
      <x:c r="A27" s="1"/>
      <x:c r="B27" s="3" t="str">
        <x:v>These references apply only to the original six data rows. Editing the data changes the linked calculations, while the designed slope/intercept and external p-value reference remain benchmark constants.</x:v>
      </x:c>
      <x:c r="C27" s="3"/>
      <x:c r="D27" s="3"/>
      <x:c r="E27" s="3"/>
      <x:c r="F27" s="3"/>
      <x:c r="G27" s="3"/>
      <x:c r="H27" s="3"/>
      <x:c r="I27" s="1"/>
    </x:row>
    <x:row r="28" ht="26" customHeight="1">
      <x:c r="A28" s="1"/>
      <x:c r="B28" s="1"/>
      <x:c r="C28" s="1"/>
      <x:c r="D28" s="1"/>
      <x:c r="E28" s="1"/>
      <x:c r="F28" s="1"/>
      <x:c r="G28" s="1"/>
      <x:c r="H28" s="1"/>
      <x:c r="I28" s="1"/>
    </x:row>
    <x:row r="29" ht="40" customHeight="1">
      <x:c r="A29" s="1"/>
      <x:c r="B29" s="3" t="str">
        <x:v>Confidence/p-value reference: two-sided Student t; t0.975,4 = 2.7764451051977934. The add-in calls Excel T.INV.2T and T.DIST.2T.</x:v>
      </x:c>
      <x:c r="C29" s="3"/>
      <x:c r="D29" s="3"/>
      <x:c r="E29" s="3"/>
      <x:c r="F29" s="3"/>
      <x:c r="G29" s="3"/>
      <x:c r="H29" s="3"/>
      <x:c r="I29" s="1"/>
    </x:row>
    <x:row r="30" ht="26" customHeight="1">
      <x:c r="A30" s="1"/>
      <x:c r="B30" s="1"/>
      <x:c r="C30" s="1"/>
      <x:c r="D30" s="1"/>
      <x:c r="E30" s="1"/>
      <x:c r="F30" s="1"/>
      <x:c r="G30" s="1"/>
      <x:c r="H30" s="1"/>
      <x:c r="I30" s="1"/>
    </x:row>
    <x:row r="31" ht="26" customHeight="1">
      <x:c r="A31" s="1"/>
      <x:c r="B31" s="1"/>
      <x:c r="C31" s="1"/>
      <x:c r="D31" s="1"/>
      <x:c r="E31" s="1"/>
      <x:c r="F31" s="1"/>
      <x:c r="G31" s="1"/>
      <x:c r="H31" s="1"/>
      <x:c r="I31" s="1"/>
    </x:row>
    <x:row r="32" ht="26" customHeight="1">
      <x:c r="A32" s="1"/>
      <x:c r="B32" s="1"/>
      <x:c r="C32" s="1"/>
      <x:c r="D32" s="1"/>
      <x:c r="E32" s="1"/>
      <x:c r="F32" s="1"/>
      <x:c r="G32" s="1"/>
      <x:c r="H32" s="1"/>
      <x:c r="I32" s="1"/>
    </x:row>
    <x:row r="33" ht="26" customHeight="1">
      <x:c r="A33" s="1"/>
      <x:c r="B33" s="1"/>
      <x:c r="C33" s="1"/>
      <x:c r="D33" s="1"/>
      <x:c r="E33" s="1"/>
      <x:c r="F33" s="1"/>
      <x:c r="G33" s="1"/>
      <x:c r="H33" s="1"/>
      <x:c r="I33" s="1"/>
    </x:row>
    <x:row r="34" ht="26" customHeight="1">
      <x:c r="A34" s="1"/>
      <x:c r="B34" s="1"/>
      <x:c r="C34" s="1"/>
      <x:c r="D34" s="1"/>
      <x:c r="E34" s="1"/>
      <x:c r="F34" s="1"/>
      <x:c r="G34" s="1"/>
      <x:c r="H34" s="1"/>
      <x:c r="I34" s="1"/>
    </x:row>
    <x:row r="35" ht="26" customHeight="1">
      <x:c r="A35" s="1"/>
      <x:c r="B35" s="1"/>
      <x:c r="C35" s="1"/>
      <x:c r="D35" s="1"/>
      <x:c r="E35" s="1"/>
      <x:c r="F35" s="1"/>
      <x:c r="G35" s="1"/>
      <x:c r="H35" s="1"/>
      <x:c r="I35" s="1"/>
    </x:row>
    <x:row r="36" ht="26" customHeight="1">
      <x:c r="A36" s="1"/>
      <x:c r="B36" s="1"/>
      <x:c r="C36" s="1"/>
      <x:c r="D36" s="1"/>
      <x:c r="E36" s="1"/>
      <x:c r="F36" s="1"/>
      <x:c r="G36" s="1"/>
      <x:c r="H36" s="1"/>
      <x:c r="I36" s="1"/>
    </x:row>
    <x:row r="37" ht="26" customHeight="1">
      <x:c r="A37" s="1"/>
      <x:c r="B37" s="1"/>
      <x:c r="C37" s="1"/>
      <x:c r="D37" s="1"/>
      <x:c r="E37" s="1"/>
      <x:c r="F37" s="1"/>
      <x:c r="G37" s="1"/>
      <x:c r="H37" s="1"/>
      <x:c r="I37" s="1"/>
    </x:row>
    <x:row r="38" ht="26" customHeight="1">
      <x:c r="A38" s="1"/>
      <x:c r="B38" s="1"/>
      <x:c r="C38" s="1"/>
      <x:c r="D38" s="1"/>
      <x:c r="E38" s="1"/>
      <x:c r="F38" s="1"/>
      <x:c r="G38" s="1"/>
      <x:c r="H38" s="1"/>
      <x:c r="I38" s="1"/>
    </x:row>
    <x:row r="39" ht="26" customHeight="1">
      <x:c r="A39" s="1"/>
      <x:c r="B39" s="1"/>
      <x:c r="C39" s="1"/>
      <x:c r="D39" s="1"/>
      <x:c r="E39" s="1"/>
      <x:c r="F39" s="1"/>
      <x:c r="G39" s="1"/>
      <x:c r="H39" s="1"/>
      <x:c r="I39" s="1"/>
    </x:row>
    <x:row r="40" ht="26" customHeight="1">
      <x:c r="A40" s="1"/>
      <x:c r="B40" s="1"/>
      <x:c r="C40" s="1"/>
      <x:c r="D40" s="1"/>
      <x:c r="E40" s="1"/>
      <x:c r="F40" s="1"/>
      <x:c r="G40" s="1"/>
      <x:c r="H40" s="1"/>
      <x:c r="I40" s="1"/>
    </x:row>
  </x:sheetData>
  <x:mergeCells>
    <x:mergeCell ref="B27:H27"/>
    <x:mergeCell ref="B29:H29"/>
  </x:mergeCells>
  <x:pageMargins left="0.7" right="0.7" top="0.75" bottom="0.75" header="0.3" footer="0.3"/>
</x:worksheet>
</file>